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11340" tabRatio="792" activeTab="0"/>
  </bookViews>
  <sheets>
    <sheet name=" ДОУ " sheetId="1" r:id="rId1"/>
  </sheets>
  <definedNames>
    <definedName name="_xlnm.Print_Area" localSheetId="0">' ДОУ '!$A$1:$O$49</definedName>
  </definedNames>
  <calcPr fullCalcOnLoad="1"/>
</workbook>
</file>

<file path=xl/sharedStrings.xml><?xml version="1.0" encoding="utf-8"?>
<sst xmlns="http://schemas.openxmlformats.org/spreadsheetml/2006/main" count="85" uniqueCount="56">
  <si>
    <t>Наименование муниципальной услуги</t>
  </si>
  <si>
    <t>Единица измерения</t>
  </si>
  <si>
    <t>человек</t>
  </si>
  <si>
    <t>Отчетный период</t>
  </si>
  <si>
    <t>Среднесписочная численность</t>
  </si>
  <si>
    <t>январь</t>
  </si>
  <si>
    <t>февраль</t>
  </si>
  <si>
    <t>март</t>
  </si>
  <si>
    <t>апрель</t>
  </si>
  <si>
    <t>май</t>
  </si>
  <si>
    <t xml:space="preserve">Приложение 1 к приказу </t>
  </si>
  <si>
    <t>Реализация основных общеобразовательных программ  дошкольного образования, в том числе предоставление информации:                                                                                                                                                                                                                               об образовательных программах и учебных планах, годовых календарных учебных графиках;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программ дошкольного образования</t>
  </si>
  <si>
    <t>Обучение и воспитание по заявленным образовательным программам:</t>
  </si>
  <si>
    <t>по режиму работы:</t>
  </si>
  <si>
    <t xml:space="preserve">в группах кратковременного пребывания </t>
  </si>
  <si>
    <t>в группах 12-часового пребывания</t>
  </si>
  <si>
    <t>в группах круглосуточного пребывания</t>
  </si>
  <si>
    <t>по направленности:</t>
  </si>
  <si>
    <t>в общеразвивающих группах</t>
  </si>
  <si>
    <t>в компенсирующих группах, в том числе:</t>
  </si>
  <si>
    <t>в группах с  нарушением речи</t>
  </si>
  <si>
    <t>в группах для глухих и слабослышащих</t>
  </si>
  <si>
    <t>в группах для слепых и слабовидящих</t>
  </si>
  <si>
    <t>в группах для детей с задержкой психического развития</t>
  </si>
  <si>
    <t>в группах для детей с нарушениями опорно-двигательного аппарата</t>
  </si>
  <si>
    <t xml:space="preserve">в группах для детей с туберкулезной интоксикацией </t>
  </si>
  <si>
    <t>в группах с аллергодерматозами</t>
  </si>
  <si>
    <t xml:space="preserve">в группах часто длительно болеющих </t>
  </si>
  <si>
    <t>семейный детский сад</t>
  </si>
  <si>
    <t>в том числе в группах раннего возраста</t>
  </si>
  <si>
    <t>Информация о численности учащихся (воспитанников)</t>
  </si>
  <si>
    <t>(наименование учреждения)</t>
  </si>
  <si>
    <t>в группах кратковременного пребывания "Предшкола</t>
  </si>
  <si>
    <t>в комбинирующих группах, в том числе:</t>
  </si>
  <si>
    <t>в оздоровительных группах, в том числе:</t>
  </si>
  <si>
    <t xml:space="preserve">                                      (подпись)                                            (должность)</t>
  </si>
  <si>
    <t>от __________ № ____________-од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</si>
  <si>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</si>
  <si>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</si>
  <si>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</si>
  <si>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</si>
  <si>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</si>
  <si>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</si>
  <si>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</si>
  <si>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Кировский район</t>
  </si>
  <si>
    <r>
      <t>в других группах</t>
    </r>
    <r>
      <rPr>
        <b/>
        <sz val="11"/>
        <rFont val="Times New Roman"/>
        <family val="1"/>
      </rPr>
      <t xml:space="preserve">  (Указать конкретно)</t>
    </r>
  </si>
  <si>
    <t xml:space="preserve">Зыведующий                _____________________       </t>
  </si>
  <si>
    <t>(расшифровка подписи)</t>
  </si>
  <si>
    <t xml:space="preserve">                                                (подпись)</t>
  </si>
  <si>
    <t>Согласовано отделом образования администрации                  __________________                       __________________                         __________________________________                                                                                                                                                                                                    Кировского района города Новосибирска                                           (подпись)                                         (должность)                                               (расшифровка подписи)</t>
  </si>
  <si>
    <t xml:space="preserve"> мэрии города Новосибирска</t>
  </si>
  <si>
    <t xml:space="preserve"> департамента образования</t>
  </si>
  <si>
    <t>муниципального казенного дошкольного образовательного учреждения города Новосиирска "Детский сад № 494 комбинированного вида"</t>
  </si>
  <si>
    <t>Ганзей Т.В.</t>
  </si>
  <si>
    <r>
      <t xml:space="preserve">Исполнитель         _____________________                       </t>
    </r>
    <r>
      <rPr>
        <i/>
        <sz val="11"/>
        <rFont val="Times New Roman"/>
        <family val="1"/>
      </rPr>
      <t xml:space="preserve">  специалист по кадрам</t>
    </r>
  </si>
  <si>
    <t>Микаева С.В.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</si>
</sst>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"/>
    <numFmt numFmtId="182" formatCode="#,##0_ ;[Red]\-#,##0\ "/>
    <numFmt numFmtId="183" formatCode="0.0"/>
    <numFmt numFmtId="184" formatCode="_(* #,##0.0_);_(* \(#,##0.0\);_(* &quot;-&quot;??_);_(@_)"/>
    <numFmt numFmtId="185" formatCode="#,##0.0_ ;[Red]\-#,##0.0\ "/>
    <numFmt numFmtId="186" formatCode="#,##0.000"/>
    <numFmt numFmtId="187" formatCode="[$-FC19]d\ mmmm\ yyyy\ &quot;г.&quot;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54" applyFont="1" applyFill="1">
      <alignment/>
      <protection/>
    </xf>
    <xf numFmtId="0" fontId="22" fillId="0" borderId="0" xfId="54" applyFont="1" applyFill="1" applyAlignment="1">
      <alignment horizontal="center" vertical="center"/>
      <protection/>
    </xf>
    <xf numFmtId="0" fontId="21" fillId="0" borderId="0" xfId="54" applyFont="1" applyFill="1" applyAlignment="1">
      <alignment horizontal="left"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center" wrapText="1"/>
      <protection/>
    </xf>
    <xf numFmtId="0" fontId="21" fillId="0" borderId="10" xfId="54" applyFont="1" applyFill="1" applyBorder="1" applyAlignment="1">
      <alignment wrapText="1"/>
      <protection/>
    </xf>
    <xf numFmtId="0" fontId="21" fillId="0" borderId="0" xfId="54" applyFont="1" applyFill="1" applyAlignment="1">
      <alignment wrapText="1"/>
      <protection/>
    </xf>
    <xf numFmtId="0" fontId="21" fillId="0" borderId="0" xfId="54" applyFont="1" applyFill="1" applyAlignment="1">
      <alignment horizontal="center" vertical="center"/>
      <protection/>
    </xf>
    <xf numFmtId="0" fontId="23" fillId="0" borderId="0" xfId="53" applyFont="1" applyFill="1" applyAlignment="1">
      <alignment vertical="center" wrapText="1"/>
      <protection/>
    </xf>
    <xf numFmtId="0" fontId="21" fillId="0" borderId="10" xfId="53" applyFont="1" applyFill="1" applyBorder="1" applyAlignment="1">
      <alignment horizontal="center" vertical="justify"/>
      <protection/>
    </xf>
    <xf numFmtId="0" fontId="21" fillId="0" borderId="0" xfId="53" applyNumberFormat="1" applyFont="1" applyFill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center" wrapText="1"/>
      <protection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right"/>
    </xf>
    <xf numFmtId="0" fontId="21" fillId="0" borderId="10" xfId="54" applyFont="1" applyFill="1" applyBorder="1" applyAlignment="1">
      <alignment horizontal="right"/>
      <protection/>
    </xf>
    <xf numFmtId="0" fontId="22" fillId="0" borderId="1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/>
    </xf>
    <xf numFmtId="0" fontId="23" fillId="0" borderId="0" xfId="54" applyFont="1" applyFill="1">
      <alignment/>
      <protection/>
    </xf>
    <xf numFmtId="0" fontId="21" fillId="0" borderId="0" xfId="54" applyFont="1" applyFill="1" applyAlignment="1">
      <alignment horizontal="left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0" xfId="54" applyFont="1" applyFill="1" applyAlignment="1">
      <alignment horizontal="center" vertical="center" wrapText="1"/>
      <protection/>
    </xf>
    <xf numFmtId="0" fontId="22" fillId="0" borderId="0" xfId="54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МЗ школы шаблон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75" zoomScaleNormal="70" zoomScaleSheetLayoutView="75" zoomScalePageLayoutView="0" workbookViewId="0" topLeftCell="A1">
      <selection activeCell="M26" sqref="M26"/>
    </sheetView>
  </sheetViews>
  <sheetFormatPr defaultColWidth="9.140625" defaultRowHeight="12.75"/>
  <cols>
    <col min="1" max="1" width="103.140625" style="1" customWidth="1"/>
    <col min="2" max="2" width="12.7109375" style="1" customWidth="1"/>
    <col min="3" max="3" width="7.140625" style="1" customWidth="1"/>
    <col min="4" max="4" width="8.57421875" style="1" customWidth="1"/>
    <col min="5" max="5" width="5.421875" style="1" customWidth="1"/>
    <col min="6" max="6" width="7.421875" style="1" customWidth="1"/>
    <col min="7" max="7" width="6.8515625" style="1" customWidth="1"/>
    <col min="8" max="8" width="6.28125" style="1" customWidth="1"/>
    <col min="9" max="9" width="6.8515625" style="1" customWidth="1"/>
    <col min="10" max="10" width="8.28125" style="1" customWidth="1"/>
    <col min="11" max="11" width="9.7109375" style="1" customWidth="1"/>
    <col min="12" max="12" width="8.421875" style="1" customWidth="1"/>
    <col min="13" max="14" width="8.140625" style="1" customWidth="1"/>
    <col min="15" max="15" width="19.7109375" style="1" customWidth="1"/>
    <col min="16" max="18" width="5.7109375" style="1" customWidth="1"/>
    <col min="19" max="16384" width="9.140625" style="1" customWidth="1"/>
  </cols>
  <sheetData>
    <row r="1" ht="15">
      <c r="M1" s="1" t="s">
        <v>10</v>
      </c>
    </row>
    <row r="2" ht="15">
      <c r="M2" s="1" t="s">
        <v>51</v>
      </c>
    </row>
    <row r="3" ht="15">
      <c r="M3" s="1" t="s">
        <v>50</v>
      </c>
    </row>
    <row r="4" spans="2:13" ht="15">
      <c r="B4" s="2"/>
      <c r="M4" s="1" t="s">
        <v>36</v>
      </c>
    </row>
    <row r="6" spans="1:20" ht="18" customHeight="1">
      <c r="A6" s="29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  <c r="Q6" s="3"/>
      <c r="R6" s="8"/>
      <c r="S6" s="8"/>
      <c r="T6" s="8"/>
    </row>
    <row r="7" spans="1:20" ht="15">
      <c r="A7" s="30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9"/>
      <c r="Q7" s="9"/>
      <c r="R7" s="8"/>
      <c r="S7" s="8"/>
      <c r="T7" s="8"/>
    </row>
    <row r="8" spans="1:20" ht="15">
      <c r="A8" s="29" t="s">
        <v>31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"/>
      <c r="Q8" s="9"/>
      <c r="R8" s="8"/>
      <c r="S8" s="8"/>
      <c r="T8" s="8"/>
    </row>
    <row r="9" spans="1:18" ht="15">
      <c r="A9" s="30" t="s">
        <v>44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9"/>
      <c r="Q9" s="9"/>
      <c r="R9" s="10"/>
    </row>
    <row r="11" spans="1:15" ht="27" customHeight="1">
      <c r="A11" s="26" t="s">
        <v>0</v>
      </c>
      <c r="B11" s="26" t="s">
        <v>1</v>
      </c>
      <c r="C11" s="27" t="s">
        <v>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 t="s">
        <v>4</v>
      </c>
    </row>
    <row r="12" spans="1:15" ht="25.5" customHeight="1">
      <c r="A12" s="26"/>
      <c r="B12" s="26"/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37</v>
      </c>
      <c r="I12" s="4" t="s">
        <v>38</v>
      </c>
      <c r="J12" s="4" t="s">
        <v>39</v>
      </c>
      <c r="K12" s="4" t="s">
        <v>40</v>
      </c>
      <c r="L12" s="4" t="s">
        <v>41</v>
      </c>
      <c r="M12" s="4" t="s">
        <v>42</v>
      </c>
      <c r="N12" s="4" t="s">
        <v>43</v>
      </c>
      <c r="O12" s="28"/>
    </row>
    <row r="13" spans="1:15" ht="20.2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6">
        <v>11</v>
      </c>
      <c r="L13" s="6">
        <v>12</v>
      </c>
      <c r="M13" s="6">
        <v>13</v>
      </c>
      <c r="N13" s="6">
        <v>14</v>
      </c>
      <c r="O13" s="13">
        <v>15</v>
      </c>
    </row>
    <row r="14" spans="1:15" ht="45" customHeight="1">
      <c r="A14" s="7" t="s">
        <v>11</v>
      </c>
      <c r="B14" s="11" t="s">
        <v>2</v>
      </c>
      <c r="C14" s="17">
        <f aca="true" t="shared" si="0" ref="C14:N14">C15</f>
        <v>297</v>
      </c>
      <c r="D14" s="17">
        <f t="shared" si="0"/>
        <v>297</v>
      </c>
      <c r="E14" s="17">
        <f t="shared" si="0"/>
        <v>297</v>
      </c>
      <c r="F14" s="17">
        <f t="shared" si="0"/>
        <v>297</v>
      </c>
      <c r="G14" s="17">
        <f t="shared" si="0"/>
        <v>297</v>
      </c>
      <c r="H14" s="17">
        <f t="shared" si="0"/>
        <v>297</v>
      </c>
      <c r="I14" s="17">
        <f t="shared" si="0"/>
        <v>297</v>
      </c>
      <c r="J14" s="17">
        <f t="shared" si="0"/>
        <v>297</v>
      </c>
      <c r="K14" s="17">
        <f t="shared" si="0"/>
        <v>338</v>
      </c>
      <c r="L14" s="17">
        <f t="shared" si="0"/>
        <v>338</v>
      </c>
      <c r="M14" s="17">
        <f t="shared" si="0"/>
        <v>338</v>
      </c>
      <c r="N14" s="17">
        <f t="shared" si="0"/>
        <v>338</v>
      </c>
      <c r="O14" s="17">
        <f>O15</f>
        <v>311</v>
      </c>
    </row>
    <row r="15" spans="1:15" ht="18" customHeight="1">
      <c r="A15" s="22" t="s">
        <v>12</v>
      </c>
      <c r="B15" s="11" t="s">
        <v>2</v>
      </c>
      <c r="C15" s="23">
        <v>297</v>
      </c>
      <c r="D15" s="23">
        <v>297</v>
      </c>
      <c r="E15" s="23">
        <v>297</v>
      </c>
      <c r="F15" s="23">
        <v>297</v>
      </c>
      <c r="G15" s="23">
        <v>297</v>
      </c>
      <c r="H15" s="23">
        <v>297</v>
      </c>
      <c r="I15" s="23">
        <v>297</v>
      </c>
      <c r="J15" s="23">
        <v>297</v>
      </c>
      <c r="K15" s="23">
        <v>338</v>
      </c>
      <c r="L15" s="23">
        <v>338</v>
      </c>
      <c r="M15" s="23">
        <v>338</v>
      </c>
      <c r="N15" s="23">
        <v>338</v>
      </c>
      <c r="O15" s="18">
        <f>ROUND((C15+D15+E15+F15+G15+H15+I15+J15+K15+L15+M15+N15)/12,0)</f>
        <v>311</v>
      </c>
    </row>
    <row r="16" spans="1:15" ht="18" customHeight="1">
      <c r="A16" s="15" t="s">
        <v>13</v>
      </c>
      <c r="B16" s="11" t="s">
        <v>2</v>
      </c>
      <c r="C16" s="19">
        <f>C17+C19+C20+C18</f>
        <v>297</v>
      </c>
      <c r="D16" s="19">
        <f aca="true" t="shared" si="1" ref="D16:J16">D17+D19+D20+D18</f>
        <v>297</v>
      </c>
      <c r="E16" s="19">
        <f t="shared" si="1"/>
        <v>297</v>
      </c>
      <c r="F16" s="19">
        <f t="shared" si="1"/>
        <v>297</v>
      </c>
      <c r="G16" s="19">
        <f t="shared" si="1"/>
        <v>297</v>
      </c>
      <c r="H16" s="19">
        <f t="shared" si="1"/>
        <v>297</v>
      </c>
      <c r="I16" s="19">
        <f t="shared" si="1"/>
        <v>297</v>
      </c>
      <c r="J16" s="19">
        <f t="shared" si="1"/>
        <v>297</v>
      </c>
      <c r="K16" s="19">
        <f>K17+K19+K20+K18</f>
        <v>338</v>
      </c>
      <c r="L16" s="19">
        <f>L17+L19+L20+L18</f>
        <v>338</v>
      </c>
      <c r="M16" s="19">
        <f>M17+M19+M20+M18</f>
        <v>338</v>
      </c>
      <c r="N16" s="19">
        <f>N17+N19+N20+N18</f>
        <v>338</v>
      </c>
      <c r="O16" s="19">
        <f>O17+O19+O20+O18</f>
        <v>311</v>
      </c>
    </row>
    <row r="17" spans="1:15" ht="18" customHeight="1">
      <c r="A17" s="14" t="s">
        <v>14</v>
      </c>
      <c r="B17" s="11" t="s">
        <v>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>
        <f>ROUND((C17+D17+E17+F17+G17+H17+I17+J17+K17+L17+M17+N17)/12,0)</f>
        <v>0</v>
      </c>
    </row>
    <row r="18" spans="1:15" ht="18" customHeight="1">
      <c r="A18" s="14" t="s">
        <v>32</v>
      </c>
      <c r="B18" s="11" t="s">
        <v>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>
        <f>ROUND((C18+D18+E18+F18+G18+H18+I18+J18+K18+L18+M18+N18)/12,0)</f>
        <v>0</v>
      </c>
    </row>
    <row r="19" spans="1:15" ht="18" customHeight="1">
      <c r="A19" s="14" t="s">
        <v>15</v>
      </c>
      <c r="B19" s="11" t="s">
        <v>2</v>
      </c>
      <c r="C19" s="20">
        <v>297</v>
      </c>
      <c r="D19" s="20">
        <v>297</v>
      </c>
      <c r="E19" s="20">
        <v>297</v>
      </c>
      <c r="F19" s="20">
        <v>297</v>
      </c>
      <c r="G19" s="20">
        <v>297</v>
      </c>
      <c r="H19" s="20">
        <v>297</v>
      </c>
      <c r="I19" s="20">
        <v>297</v>
      </c>
      <c r="J19" s="20">
        <v>297</v>
      </c>
      <c r="K19" s="20">
        <v>338</v>
      </c>
      <c r="L19" s="20">
        <v>338</v>
      </c>
      <c r="M19" s="20">
        <v>338</v>
      </c>
      <c r="N19" s="20">
        <v>338</v>
      </c>
      <c r="O19" s="18">
        <f>ROUND((C19+D19+E19+F19+G19+H19+I19+J19+K19+L19+M19+N19)/12,0)</f>
        <v>311</v>
      </c>
    </row>
    <row r="20" spans="1:15" ht="18" customHeight="1">
      <c r="A20" s="14" t="s">
        <v>16</v>
      </c>
      <c r="B20" s="11" t="s">
        <v>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">
        <f>ROUND((C20+D20+E20+F20+G20+H20+I20+J20+K20+L20+M20+N20)/12,0)</f>
        <v>0</v>
      </c>
    </row>
    <row r="21" spans="1:15" ht="18" customHeight="1">
      <c r="A21" s="15" t="s">
        <v>17</v>
      </c>
      <c r="B21" s="11" t="s">
        <v>2</v>
      </c>
      <c r="C21" s="19">
        <f>C22+C23+C34+C38+C30</f>
        <v>297</v>
      </c>
      <c r="D21" s="19">
        <f aca="true" t="shared" si="2" ref="D21:J21">D22+D23+D34+D38+D30</f>
        <v>297</v>
      </c>
      <c r="E21" s="19">
        <f t="shared" si="2"/>
        <v>297</v>
      </c>
      <c r="F21" s="19">
        <f t="shared" si="2"/>
        <v>297</v>
      </c>
      <c r="G21" s="19">
        <f t="shared" si="2"/>
        <v>297</v>
      </c>
      <c r="H21" s="19">
        <f t="shared" si="2"/>
        <v>297</v>
      </c>
      <c r="I21" s="19">
        <f t="shared" si="2"/>
        <v>297</v>
      </c>
      <c r="J21" s="19">
        <f t="shared" si="2"/>
        <v>297</v>
      </c>
      <c r="K21" s="19">
        <v>338</v>
      </c>
      <c r="L21" s="19">
        <v>338</v>
      </c>
      <c r="M21" s="19">
        <v>338</v>
      </c>
      <c r="N21" s="19">
        <v>338</v>
      </c>
      <c r="O21" s="19">
        <f>O22+O23+O34+O38+O30</f>
        <v>312</v>
      </c>
    </row>
    <row r="22" spans="1:15" ht="18" customHeight="1">
      <c r="A22" s="16" t="s">
        <v>18</v>
      </c>
      <c r="B22" s="11" t="s">
        <v>2</v>
      </c>
      <c r="C22" s="21">
        <v>70</v>
      </c>
      <c r="D22" s="21">
        <v>70</v>
      </c>
      <c r="E22" s="21">
        <v>70</v>
      </c>
      <c r="F22" s="21">
        <v>70</v>
      </c>
      <c r="G22" s="21">
        <v>70</v>
      </c>
      <c r="H22" s="21">
        <v>70</v>
      </c>
      <c r="I22" s="21">
        <v>70</v>
      </c>
      <c r="J22" s="21">
        <v>70</v>
      </c>
      <c r="K22" s="21">
        <v>60</v>
      </c>
      <c r="L22" s="21">
        <v>60</v>
      </c>
      <c r="M22" s="21">
        <v>60</v>
      </c>
      <c r="N22" s="21">
        <v>60</v>
      </c>
      <c r="O22" s="18">
        <f>ROUND((C22+D22+E22+F22+G22+H22+I22+J22+K22+L22+M22+N22)/12,0)</f>
        <v>67</v>
      </c>
    </row>
    <row r="23" spans="1:15" ht="18" customHeight="1">
      <c r="A23" s="16" t="s">
        <v>19</v>
      </c>
      <c r="B23" s="11" t="s">
        <v>2</v>
      </c>
      <c r="C23" s="21">
        <v>227</v>
      </c>
      <c r="D23" s="21">
        <v>227</v>
      </c>
      <c r="E23" s="21">
        <v>227</v>
      </c>
      <c r="F23" s="21">
        <v>227</v>
      </c>
      <c r="G23" s="21">
        <v>227</v>
      </c>
      <c r="H23" s="21">
        <v>227</v>
      </c>
      <c r="I23" s="21">
        <v>227</v>
      </c>
      <c r="J23" s="21">
        <v>227</v>
      </c>
      <c r="K23" s="21"/>
      <c r="L23" s="21"/>
      <c r="M23" s="21"/>
      <c r="N23" s="21"/>
      <c r="O23" s="21">
        <f>O24+O25+O26+O27+O28+O29</f>
        <v>152</v>
      </c>
    </row>
    <row r="24" spans="1:15" ht="18" customHeight="1">
      <c r="A24" s="14" t="s">
        <v>20</v>
      </c>
      <c r="B24" s="11" t="s">
        <v>2</v>
      </c>
      <c r="C24" s="20">
        <v>58</v>
      </c>
      <c r="D24" s="20">
        <v>58</v>
      </c>
      <c r="E24" s="20">
        <v>58</v>
      </c>
      <c r="F24" s="20">
        <v>58</v>
      </c>
      <c r="G24" s="20">
        <v>58</v>
      </c>
      <c r="H24" s="20">
        <v>58</v>
      </c>
      <c r="I24" s="20">
        <v>58</v>
      </c>
      <c r="J24" s="20">
        <v>58</v>
      </c>
      <c r="K24" s="20"/>
      <c r="L24" s="20"/>
      <c r="M24" s="20"/>
      <c r="N24" s="20"/>
      <c r="O24" s="18">
        <f aca="true" t="shared" si="3" ref="O24:O29">ROUND((C24+D24+E24+F24+G24+H24+I24+J24+K24+L24+M24+N24)/12,0)</f>
        <v>39</v>
      </c>
    </row>
    <row r="25" spans="1:15" ht="18" customHeight="1">
      <c r="A25" s="14" t="s">
        <v>21</v>
      </c>
      <c r="B25" s="11" t="s">
        <v>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8">
        <f t="shared" si="3"/>
        <v>0</v>
      </c>
    </row>
    <row r="26" spans="1:15" ht="18" customHeight="1">
      <c r="A26" s="14" t="s">
        <v>22</v>
      </c>
      <c r="B26" s="11" t="s">
        <v>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8">
        <f t="shared" si="3"/>
        <v>0</v>
      </c>
    </row>
    <row r="27" spans="1:15" ht="18" customHeight="1">
      <c r="A27" s="14" t="s">
        <v>23</v>
      </c>
      <c r="B27" s="11" t="s">
        <v>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8">
        <f t="shared" si="3"/>
        <v>0</v>
      </c>
    </row>
    <row r="28" spans="1:15" ht="18" customHeight="1">
      <c r="A28" s="14" t="s">
        <v>24</v>
      </c>
      <c r="B28" s="11" t="s">
        <v>2</v>
      </c>
      <c r="C28" s="20">
        <v>169</v>
      </c>
      <c r="D28" s="20">
        <v>169</v>
      </c>
      <c r="E28" s="20">
        <v>169</v>
      </c>
      <c r="F28" s="20">
        <v>169</v>
      </c>
      <c r="G28" s="20">
        <v>169</v>
      </c>
      <c r="H28" s="20">
        <v>169</v>
      </c>
      <c r="I28" s="20">
        <v>169</v>
      </c>
      <c r="J28" s="20">
        <v>169</v>
      </c>
      <c r="K28" s="20"/>
      <c r="L28" s="20"/>
      <c r="M28" s="20"/>
      <c r="N28" s="20"/>
      <c r="O28" s="18">
        <f t="shared" si="3"/>
        <v>113</v>
      </c>
    </row>
    <row r="29" spans="1:15" ht="18" customHeight="1">
      <c r="A29" s="14" t="s">
        <v>45</v>
      </c>
      <c r="B29" s="11" t="s">
        <v>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8">
        <f t="shared" si="3"/>
        <v>0</v>
      </c>
    </row>
    <row r="30" spans="1:15" ht="18" customHeight="1">
      <c r="A30" s="16" t="s">
        <v>33</v>
      </c>
      <c r="B30" s="11" t="s">
        <v>2</v>
      </c>
      <c r="C30" s="21">
        <f>C31+C32+C33</f>
        <v>0</v>
      </c>
      <c r="D30" s="21">
        <f aca="true" t="shared" si="4" ref="D30:N30">D31+D32+D33</f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  <c r="J30" s="21">
        <f t="shared" si="4"/>
        <v>0</v>
      </c>
      <c r="K30" s="21">
        <v>278</v>
      </c>
      <c r="L30" s="21">
        <v>278</v>
      </c>
      <c r="M30" s="21">
        <v>278</v>
      </c>
      <c r="N30" s="21">
        <v>278</v>
      </c>
      <c r="O30" s="21">
        <f>O31+O32+O33</f>
        <v>93</v>
      </c>
    </row>
    <row r="31" spans="1:15" ht="18" customHeight="1">
      <c r="A31" s="14" t="s">
        <v>20</v>
      </c>
      <c r="B31" s="11" t="s">
        <v>2</v>
      </c>
      <c r="C31" s="20"/>
      <c r="D31" s="20"/>
      <c r="E31" s="20"/>
      <c r="F31" s="20"/>
      <c r="G31" s="20"/>
      <c r="H31" s="20"/>
      <c r="I31" s="20"/>
      <c r="J31" s="20"/>
      <c r="K31" s="21">
        <v>278</v>
      </c>
      <c r="L31" s="21">
        <v>278</v>
      </c>
      <c r="M31" s="21">
        <v>278</v>
      </c>
      <c r="N31" s="21">
        <v>278</v>
      </c>
      <c r="O31" s="18">
        <f>ROUND((C31+D31+E31+F31+G31+H31+I31+J31+K31+L31+M31+N31)/12,0)</f>
        <v>93</v>
      </c>
    </row>
    <row r="32" spans="1:15" ht="18" customHeight="1">
      <c r="A32" s="14" t="s">
        <v>24</v>
      </c>
      <c r="B32" s="11" t="s">
        <v>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8"/>
      <c r="O32" s="18">
        <f>ROUND((C32+D32+E32+F32+G32+H32+I32+J32+K32+L32+M32+N32)/12,0)</f>
        <v>0</v>
      </c>
    </row>
    <row r="33" spans="1:15" ht="18" customHeight="1">
      <c r="A33" s="14" t="s">
        <v>45</v>
      </c>
      <c r="B33" s="11" t="s">
        <v>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8"/>
      <c r="O33" s="18">
        <f>ROUND((C33+D33+E33+F33+G33+H33+I33+J33+K33+L33+M33+N33)/12,0)</f>
        <v>0</v>
      </c>
    </row>
    <row r="34" spans="1:15" ht="18" customHeight="1">
      <c r="A34" s="16" t="s">
        <v>34</v>
      </c>
      <c r="B34" s="11" t="s">
        <v>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O35+O36+O37</f>
        <v>0</v>
      </c>
    </row>
    <row r="35" spans="1:15" ht="18" customHeight="1">
      <c r="A35" s="14" t="s">
        <v>25</v>
      </c>
      <c r="B35" s="11" t="s">
        <v>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8">
        <f>ROUND((C35+D35+E35+F35+G35+H35+I35+J35+K35+L35+M35+N35)/12,0)</f>
        <v>0</v>
      </c>
    </row>
    <row r="36" spans="1:15" ht="18" customHeight="1">
      <c r="A36" s="14" t="s">
        <v>26</v>
      </c>
      <c r="B36" s="11" t="s">
        <v>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8"/>
      <c r="O36" s="18">
        <f>ROUND((C36+D36+E36+F36+G36+H36+I36+J36+K36+L36+M36+N36)/12,0)</f>
        <v>0</v>
      </c>
    </row>
    <row r="37" spans="1:15" ht="18" customHeight="1">
      <c r="A37" s="14" t="s">
        <v>27</v>
      </c>
      <c r="B37" s="11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8"/>
      <c r="O37" s="18">
        <f>ROUND((C37+D37+E37+F37+G37+H37+I37+J37+K37+L37+M37+N37)/12,0)</f>
        <v>0</v>
      </c>
    </row>
    <row r="38" spans="1:15" ht="18" customHeight="1">
      <c r="A38" s="16" t="s">
        <v>28</v>
      </c>
      <c r="B38" s="11" t="s">
        <v>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8"/>
      <c r="O38" s="18">
        <f>ROUND((C38+D38+E38+F38+G38+H38+I38+J38+K38+L38+M38+N38)/12,0)</f>
        <v>0</v>
      </c>
    </row>
    <row r="39" spans="1:15" ht="18" customHeight="1">
      <c r="A39" s="16" t="s">
        <v>29</v>
      </c>
      <c r="B39" s="11" t="s">
        <v>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8">
        <f>ROUND((C39+D39+E39+F39+G39+H39+I39+J39+K39+L39+M39+N39)/12,0)</f>
        <v>0</v>
      </c>
    </row>
    <row r="40" spans="1:18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0"/>
      <c r="O40" s="10"/>
      <c r="P40" s="10"/>
      <c r="Q40" s="10"/>
      <c r="R40" s="10"/>
    </row>
    <row r="41" spans="1:3" ht="15">
      <c r="A41" s="1" t="s">
        <v>46</v>
      </c>
      <c r="C41" s="24" t="s">
        <v>53</v>
      </c>
    </row>
    <row r="42" spans="1:3" ht="15">
      <c r="A42" s="1" t="s">
        <v>48</v>
      </c>
      <c r="C42" s="1" t="s">
        <v>47</v>
      </c>
    </row>
    <row r="44" spans="1:3" ht="15">
      <c r="A44" s="1" t="s">
        <v>54</v>
      </c>
      <c r="C44" s="24" t="s">
        <v>55</v>
      </c>
    </row>
    <row r="45" spans="1:3" ht="15">
      <c r="A45" s="1" t="s">
        <v>35</v>
      </c>
      <c r="C45" s="1" t="s">
        <v>47</v>
      </c>
    </row>
    <row r="46" spans="1:18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0"/>
      <c r="O46" s="10"/>
      <c r="P46" s="10"/>
      <c r="Q46" s="10"/>
      <c r="R46" s="10"/>
    </row>
    <row r="47" spans="1:18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0"/>
      <c r="O47" s="10"/>
      <c r="P47" s="10"/>
      <c r="Q47" s="10"/>
      <c r="R47" s="10"/>
    </row>
    <row r="48" spans="1:15" ht="30" customHeight="1">
      <c r="A48" s="25" t="s">
        <v>49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8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0"/>
      <c r="O49" s="10"/>
      <c r="P49" s="10"/>
      <c r="Q49" s="10"/>
      <c r="R49" s="10"/>
    </row>
    <row r="50" spans="1:18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0"/>
      <c r="O50" s="10"/>
      <c r="P50" s="10"/>
      <c r="Q50" s="10"/>
      <c r="R50" s="10"/>
    </row>
    <row r="51" spans="1:18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0"/>
      <c r="O51" s="10"/>
      <c r="P51" s="10"/>
      <c r="Q51" s="10"/>
      <c r="R51" s="10"/>
    </row>
    <row r="52" spans="1:18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0"/>
      <c r="O52" s="10"/>
      <c r="P52" s="10"/>
      <c r="Q52" s="10"/>
      <c r="R52" s="10"/>
    </row>
    <row r="53" spans="1:18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0"/>
      <c r="O53" s="10"/>
      <c r="P53" s="10"/>
      <c r="Q53" s="10"/>
      <c r="R53" s="10"/>
    </row>
  </sheetData>
  <sheetProtection/>
  <mergeCells count="9">
    <mergeCell ref="A48:O48"/>
    <mergeCell ref="A11:A12"/>
    <mergeCell ref="B11:B12"/>
    <mergeCell ref="C11:N11"/>
    <mergeCell ref="O11:O12"/>
    <mergeCell ref="A6:O6"/>
    <mergeCell ref="A7:O7"/>
    <mergeCell ref="A8:O8"/>
    <mergeCell ref="A9:O9"/>
  </mergeCells>
  <printOptions/>
  <pageMargins left="0.3937007874015748" right="0.2755905511811024" top="0.2755905511811024" bottom="0.3937007874015748" header="0.31496062992125984" footer="0.15748031496062992"/>
  <pageSetup fitToHeight="3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Manuylova</dc:creator>
  <cp:keywords/>
  <dc:description/>
  <cp:lastModifiedBy>user</cp:lastModifiedBy>
  <cp:lastPrinted>2016-09-27T10:58:44Z</cp:lastPrinted>
  <dcterms:created xsi:type="dcterms:W3CDTF">2011-02-02T11:34:42Z</dcterms:created>
  <dcterms:modified xsi:type="dcterms:W3CDTF">2018-02-09T02:31:17Z</dcterms:modified>
  <cp:category/>
  <cp:version/>
  <cp:contentType/>
  <cp:contentStatus/>
</cp:coreProperties>
</file>